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sofinvestmentsuk-my.sharepoint.com/personal/paul_valentine_pollencap_com/Documents/Downloads/"/>
    </mc:Choice>
  </mc:AlternateContent>
  <xr:revisionPtr revIDLastSave="9" documentId="13_ncr:1_{5FB5B2C2-96F3-4DC7-88D7-C3EECB0A5A4A}" xr6:coauthVersionLast="47" xr6:coauthVersionMax="47" xr10:uidLastSave="{842DC7F4-86C2-428E-8716-558D3D921F0B}"/>
  <bookViews>
    <workbookView xWindow="-23040" yWindow="-21720" windowWidth="38640" windowHeight="21120" xr2:uid="{87C4CD6F-2C07-4A83-A27D-9AC268B41686}"/>
  </bookViews>
  <sheets>
    <sheet name="DataPac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 l="1"/>
  <c r="I25" i="1"/>
  <c r="H26" i="1" l="1"/>
  <c r="H28" i="1" s="1"/>
  <c r="I24" i="1"/>
  <c r="F26" i="1" l="1"/>
  <c r="F28" i="1" s="1"/>
  <c r="F31" i="1" s="1"/>
  <c r="F33" i="1" s="1"/>
  <c r="E26" i="1"/>
  <c r="F18" i="1"/>
  <c r="E18" i="1"/>
  <c r="F10" i="1"/>
  <c r="E10" i="1"/>
  <c r="E28" i="1" l="1"/>
  <c r="I26" i="1"/>
  <c r="E31" i="1"/>
  <c r="I28" i="1"/>
  <c r="E33" i="1" l="1"/>
  <c r="I33" i="1" s="1"/>
  <c r="I31" i="1"/>
</calcChain>
</file>

<file path=xl/sharedStrings.xml><?xml version="1.0" encoding="utf-8"?>
<sst xmlns="http://schemas.openxmlformats.org/spreadsheetml/2006/main" count="72" uniqueCount="52">
  <si>
    <t>Pollen Street Group Limited</t>
  </si>
  <si>
    <t>Annual Report &amp; Accounts 2024 Results Pack</t>
  </si>
  <si>
    <t>Total AuM</t>
  </si>
  <si>
    <t>Notes</t>
  </si>
  <si>
    <t>£’bn</t>
  </si>
  <si>
    <t>Private Equity</t>
  </si>
  <si>
    <t>Total</t>
  </si>
  <si>
    <t>Statement of profit or loss</t>
  </si>
  <si>
    <t>£’m</t>
  </si>
  <si>
    <t>Fund Management Income</t>
  </si>
  <si>
    <t>Fund Management Administration Costs</t>
  </si>
  <si>
    <t>Fund Management EBITDA</t>
  </si>
  <si>
    <t>Income on Net Investment Assets</t>
  </si>
  <si>
    <t>EBITDA</t>
  </si>
  <si>
    <t>Exceptional costs</t>
  </si>
  <si>
    <t>Depreciation &amp; amortisation</t>
  </si>
  <si>
    <t>Profit before tax</t>
  </si>
  <si>
    <t>Corporation tax</t>
  </si>
  <si>
    <t>Profit after tax</t>
  </si>
  <si>
    <t>Financial ratios</t>
  </si>
  <si>
    <t>Asset Manager:</t>
  </si>
  <si>
    <t>Management Fee Rate
(% of Average Fee-Paying AuM)</t>
  </si>
  <si>
    <t>Performance Fee
(% of Fund Management Income)</t>
  </si>
  <si>
    <t>Fund Management EBITDA Margin
(% of Fund Management Income)</t>
  </si>
  <si>
    <t>Investment Company:</t>
  </si>
  <si>
    <t>Investment Assets
(£ million)</t>
  </si>
  <si>
    <t>Average Net Investment Assets
(£ million)</t>
  </si>
  <si>
    <t>Income on Net Investment Assets
(£ million)</t>
  </si>
  <si>
    <t>Net Investment Asset Return
(%)</t>
  </si>
  <si>
    <t>NAV and dividend metrics</t>
  </si>
  <si>
    <t>Net asset value
(£ million)</t>
  </si>
  <si>
    <t>Net asset value per share
(pence per share)</t>
  </si>
  <si>
    <t>Tangible net asset value
(£ million)</t>
  </si>
  <si>
    <t>Tangible net asset value per share
(pence per share)</t>
  </si>
  <si>
    <t>Dividends in relation to the period
(£ million)</t>
  </si>
  <si>
    <t>1 - Following the Reorganisation of PSGL becoming the parent company of the Group, the Annual Report and Accounts are restated as if the Reorganisation had occurred at the beginning of the earliest period presented, i.e. from 1 January 2023. Therefore, the comparatives included are those from the Annual Report and Accounts of Pollen Street Limited as at and for the year ended 31 December 2023.</t>
  </si>
  <si>
    <t>2 - Assets under Management ("AuM") - AuM on an investor commitment basis calculated as investor commitments for active Private Eqity funds, invested cost for other Private Equity funds, total assets for the Investment Company assets and investor commitments for Private Credit funds.</t>
  </si>
  <si>
    <t>4 - Fund Management Income - The income of the Group’s Asset Manager according to IFRS reporting standards.</t>
  </si>
  <si>
    <t>5 - Fund Management Administration Costs - The administration expenses of the Group’s Asset Manager according to IFRS reporting standards, excluding exceptional items and start-up losses of the US business (2023 only), but including the full cost of the office leases despite these costs being reported as depreciation of a right-of-use asset and financing costs under IFRS 16.</t>
  </si>
  <si>
    <t>6 - Fund Management EBITDA - Fund Management Income less Fund Management Administration Costs.</t>
  </si>
  <si>
    <t>Private Credit</t>
  </si>
  <si>
    <t>Fee-Paying AuM</t>
  </si>
  <si>
    <t>Actual</t>
  </si>
  <si>
    <t>Consensus</t>
  </si>
  <si>
    <t>Variance to</t>
  </si>
  <si>
    <t>3 - Fee-Paying AuM - The investor commitments for active fee-paying Private Equity funds, invested cost for other fee-paying Private Equity funds, total assets for the Investment Company and net invested amount for fee-paying Private Credit funds.</t>
  </si>
  <si>
    <t>12 - Annualised Net Investment Asset Return - The overall return delivered by the Investment Company on its Net Investment Assets.</t>
  </si>
  <si>
    <t>11 - Net Investment Assets - The Investment Assets plus surplus cash net of external debt.</t>
  </si>
  <si>
    <t>10 - Investment Asset - The Investment Company’s portfolio of Credit Assets and Equity Assets.</t>
  </si>
  <si>
    <t>9 - Fund Management EBITDA Margin - The ratio of the Fund Management EBITDA and the Fund Management Income, expressed as a percentage.</t>
  </si>
  <si>
    <t>8 - Performance Fee Rate - The ratio of the Fund Management Income attributable to performance fees and total Fund Management Income, expressed as a percentage.</t>
  </si>
  <si>
    <t>7 - Management Fee Rate - The ratio of the Fund Management Income attributable to management fees and the Average Fee-Paying AuM, expressed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</si>
</sst>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_-* &quot;-&quot;??_-;_-@_-"/>
    <numFmt numFmtId="165" formatCode="#,##0.0,,;\(#,##0.0,,\);_-* &quot;-&quot;??_-;_-@_-"/>
    <numFmt numFmtId="166" formatCode="#,##0,,;\(#,##0,,\);_-* &quot;-&quot;??_-;_-@_-"/>
    <numFmt numFmtId="167" formatCode="#,##0.00%;\(#,##0.00%\);_-* &quot;-&quot;??_-;_-@_-"/>
    <numFmt numFmtId="168" formatCode="#,##0%;\(#,##0%\);_-* &quot;-&quot;??_-;_-@_-"/>
    <numFmt numFmtId="169" formatCode="&quot;£&quot;#,##0,,;\(&quot;£&quot;#,##0,,\);_-* &quot;-&quot;??_-;_-@_-"/>
    <numFmt numFmtId="170" formatCode="&quot;£&quot;#,##0.0,,;\(&quot;£&quot;#,##0.0,,\);_-* &quot;-&quot;??_-;_-@_-"/>
    <numFmt numFmtId="171" formatCode="0.0%"/>
    <numFmt numFmtId="172" formatCode="0\ &quot;p&quot;"/>
    <numFmt numFmtId="173" formatCode="#,##0.0;\(#,##0.0\);_-* &quot;-&quot;??_-;_-@_-"/>
  </numFmts>
  <fonts count="9" x14ac:knownFonts="1">
    <font>
      <sz val="11"/>
      <color theme="1"/>
      <name val="Aptos Narrow"/>
      <family val="2"/>
      <scheme val="minor"/>
    </font>
    <font>
      <sz val="11"/>
      <color theme="1"/>
      <name val="Aptos Narrow"/>
      <family val="2"/>
      <scheme val="minor"/>
    </font>
    <font>
      <u/>
      <sz val="10"/>
      <color theme="1"/>
      <name val="Arial"/>
      <family val="2"/>
    </font>
    <font>
      <sz val="10"/>
      <color theme="1"/>
      <name val="Arial"/>
      <family val="2"/>
    </font>
    <font>
      <sz val="10"/>
      <name val="Arial"/>
      <family val="2"/>
    </font>
    <font>
      <b/>
      <sz val="10"/>
      <color theme="1"/>
      <name val="Arial"/>
      <family val="2"/>
    </font>
    <font>
      <sz val="10"/>
      <color rgb="FF00B050"/>
      <name val="Arial"/>
      <family val="2"/>
    </font>
    <font>
      <sz val="10"/>
      <color rgb="FFFF0000"/>
      <name val="Arial"/>
      <family val="2"/>
    </font>
    <font>
      <b/>
      <sz val="10"/>
      <color rgb="FF00B050"/>
      <name val="Arial"/>
      <family val="2"/>
    </font>
  </fonts>
  <fills count="4">
    <fill>
      <patternFill patternType="none"/>
    </fill>
    <fill>
      <patternFill patternType="gray125"/>
    </fill>
    <fill>
      <patternFill patternType="solid">
        <fgColor rgb="FFEEEEEE"/>
        <bgColor indexed="64"/>
      </patternFill>
    </fill>
    <fill>
      <patternFill patternType="solid">
        <fgColor rgb="FFEFF9FF"/>
        <bgColor indexed="64"/>
      </patternFill>
    </fill>
  </fills>
  <borders count="8">
    <border>
      <left/>
      <right/>
      <top/>
      <bottom/>
      <diagonal/>
    </border>
    <border>
      <left/>
      <right/>
      <top style="medium">
        <color theme="5"/>
      </top>
      <bottom/>
      <diagonal/>
    </border>
    <border>
      <left/>
      <right/>
      <top/>
      <bottom style="medium">
        <color theme="0" tint="-0.24994659260841701"/>
      </bottom>
      <diagonal/>
    </border>
    <border>
      <left/>
      <right/>
      <top/>
      <bottom style="thin">
        <color theme="0" tint="-0.14996795556505021"/>
      </bottom>
      <diagonal/>
    </border>
    <border>
      <left/>
      <right/>
      <top style="medium">
        <color theme="0" tint="-0.24994659260841701"/>
      </top>
      <bottom style="medium">
        <color theme="0" tint="-0.24994659260841701"/>
      </bottom>
      <diagonal/>
    </border>
    <border>
      <left/>
      <right/>
      <top style="medium">
        <color theme="0" tint="-0.24994659260841701"/>
      </top>
      <bottom style="thin">
        <color theme="0" tint="-0.14996795556505021"/>
      </bottom>
      <diagonal/>
    </border>
    <border>
      <left/>
      <right/>
      <top style="thin">
        <color theme="0" tint="-0.14996795556505021"/>
      </top>
      <bottom style="thin">
        <color theme="0" tint="-0.14993743705557422"/>
      </bottom>
      <diagonal/>
    </border>
    <border>
      <left/>
      <right/>
      <top style="thin">
        <color theme="0" tint="-0.14996795556505021"/>
      </top>
      <bottom style="medium">
        <color theme="0" tint="-0.24994659260841701"/>
      </bottom>
      <diagonal/>
    </border>
  </borders>
  <cellStyleXfs count="2">
    <xf numFmtId="0" fontId="0" fillId="0" borderId="0"/>
    <xf numFmtId="43" fontId="1" fillId="0" borderId="0" applyFont="0" applyFill="0" applyBorder="0" applyAlignment="0" applyProtection="0"/>
  </cellStyleXfs>
  <cellXfs count="87">
    <xf numFmtId="0" fontId="0" fillId="0" borderId="0" xfId="0"/>
    <xf numFmtId="0" fontId="2" fillId="0" borderId="0" xfId="0" applyFont="1" applyAlignment="1">
      <alignment horizontal="center" vertical="center"/>
    </xf>
    <xf numFmtId="0" fontId="3" fillId="0" borderId="0" xfId="0" applyFont="1" applyAlignment="1">
      <alignment vertical="center"/>
    </xf>
    <xf numFmtId="0" fontId="4" fillId="0" borderId="0" xfId="1" applyNumberFormat="1" applyFont="1" applyBorder="1" applyAlignment="1">
      <alignment vertical="center"/>
    </xf>
    <xf numFmtId="164" fontId="3" fillId="0" borderId="0" xfId="0" applyNumberFormat="1" applyFont="1" applyAlignment="1">
      <alignment vertical="center"/>
    </xf>
    <xf numFmtId="0" fontId="5" fillId="0" borderId="1" xfId="0" applyFont="1" applyBorder="1" applyAlignment="1">
      <alignment vertical="top" wrapText="1"/>
    </xf>
    <xf numFmtId="0" fontId="3" fillId="0" borderId="1" xfId="0" applyFont="1" applyBorder="1" applyAlignment="1">
      <alignment horizontal="right" vertical="top"/>
    </xf>
    <xf numFmtId="0" fontId="5" fillId="2" borderId="1" xfId="0" applyFont="1" applyFill="1" applyBorder="1" applyAlignment="1">
      <alignment horizontal="right" vertical="center" wrapText="1"/>
    </xf>
    <xf numFmtId="0" fontId="5" fillId="0" borderId="1" xfId="0" applyFont="1" applyBorder="1" applyAlignment="1">
      <alignment horizontal="right" vertical="center" wrapText="1"/>
    </xf>
    <xf numFmtId="0" fontId="3" fillId="0" borderId="0" xfId="0" applyFont="1" applyAlignment="1">
      <alignment vertical="top" wrapText="1"/>
    </xf>
    <xf numFmtId="0" fontId="3" fillId="0" borderId="0" xfId="0" applyFont="1" applyAlignment="1">
      <alignment horizontal="right" vertical="top"/>
    </xf>
    <xf numFmtId="0" fontId="5" fillId="2" borderId="0" xfId="0" applyFont="1" applyFill="1" applyAlignment="1">
      <alignment horizontal="right" vertical="top"/>
    </xf>
    <xf numFmtId="0" fontId="5" fillId="0" borderId="0" xfId="0" applyFont="1" applyAlignment="1">
      <alignment horizontal="right" vertical="top"/>
    </xf>
    <xf numFmtId="0" fontId="3" fillId="0" borderId="2" xfId="0" applyFont="1" applyBorder="1" applyAlignment="1">
      <alignment vertical="center" wrapText="1"/>
    </xf>
    <xf numFmtId="0" fontId="3" fillId="0" borderId="2" xfId="0" applyFont="1" applyBorder="1" applyAlignment="1">
      <alignment horizontal="right" vertical="center"/>
    </xf>
    <xf numFmtId="0" fontId="3" fillId="2" borderId="2" xfId="0" applyFont="1" applyFill="1" applyBorder="1" applyAlignment="1">
      <alignment horizontal="right" vertical="center" wrapText="1"/>
    </xf>
    <xf numFmtId="0" fontId="3" fillId="0" borderId="2" xfId="0" applyFont="1" applyBorder="1" applyAlignment="1">
      <alignment horizontal="right" vertical="center" wrapText="1"/>
    </xf>
    <xf numFmtId="0" fontId="3" fillId="0" borderId="3" xfId="0" applyFont="1" applyBorder="1" applyAlignment="1">
      <alignment horizontal="left" vertical="center" wrapText="1" indent="1"/>
    </xf>
    <xf numFmtId="0" fontId="3" fillId="0" borderId="3" xfId="0" applyFont="1" applyBorder="1" applyAlignment="1">
      <alignment horizontal="right" vertical="center"/>
    </xf>
    <xf numFmtId="173" fontId="3" fillId="2" borderId="3" xfId="0" applyNumberFormat="1" applyFont="1" applyFill="1" applyBorder="1" applyAlignment="1">
      <alignment horizontal="right" vertical="center" wrapText="1"/>
    </xf>
    <xf numFmtId="173" fontId="3" fillId="0" borderId="3" xfId="0" applyNumberFormat="1" applyFont="1" applyBorder="1" applyAlignment="1">
      <alignment horizontal="right" vertical="center" wrapText="1"/>
    </xf>
    <xf numFmtId="0" fontId="5" fillId="0" borderId="4" xfId="0" applyFont="1" applyBorder="1" applyAlignment="1">
      <alignment vertical="center" wrapText="1"/>
    </xf>
    <xf numFmtId="0" fontId="3" fillId="0" borderId="4" xfId="0" applyFont="1" applyBorder="1" applyAlignment="1">
      <alignment horizontal="right" vertical="center"/>
    </xf>
    <xf numFmtId="173" fontId="5" fillId="2" borderId="4" xfId="0" applyNumberFormat="1" applyFont="1" applyFill="1" applyBorder="1" applyAlignment="1">
      <alignment horizontal="right" vertical="center" wrapText="1"/>
    </xf>
    <xf numFmtId="173" fontId="5" fillId="0" borderId="4" xfId="0" applyNumberFormat="1" applyFont="1" applyBorder="1" applyAlignment="1">
      <alignment horizontal="right" vertical="center" wrapText="1"/>
    </xf>
    <xf numFmtId="0" fontId="3" fillId="0" borderId="0" xfId="0" applyFont="1" applyAlignment="1">
      <alignment horizontal="right" vertical="center"/>
    </xf>
    <xf numFmtId="0" fontId="5" fillId="3" borderId="1" xfId="0" applyFont="1" applyFill="1" applyBorder="1" applyAlignment="1">
      <alignment horizontal="right" vertical="center" wrapText="1"/>
    </xf>
    <xf numFmtId="0" fontId="5" fillId="3" borderId="0" xfId="0" applyFont="1" applyFill="1" applyAlignment="1">
      <alignment horizontal="right" vertical="top"/>
    </xf>
    <xf numFmtId="0" fontId="3" fillId="3" borderId="2" xfId="0" applyFont="1" applyFill="1" applyBorder="1" applyAlignment="1">
      <alignment horizontal="right" vertical="center" wrapText="1"/>
    </xf>
    <xf numFmtId="165" fontId="3" fillId="2" borderId="3" xfId="0" applyNumberFormat="1" applyFont="1" applyFill="1" applyBorder="1" applyAlignment="1">
      <alignment horizontal="right" vertical="center" wrapText="1"/>
    </xf>
    <xf numFmtId="165" fontId="3" fillId="0" borderId="3" xfId="0" applyNumberFormat="1" applyFont="1" applyBorder="1" applyAlignment="1">
      <alignment horizontal="right" vertical="center" wrapText="1"/>
    </xf>
    <xf numFmtId="165" fontId="3" fillId="3" borderId="3" xfId="0" applyNumberFormat="1" applyFont="1" applyFill="1" applyBorder="1" applyAlignment="1">
      <alignment horizontal="right" vertical="center" wrapText="1"/>
    </xf>
    <xf numFmtId="165" fontId="6" fillId="0" borderId="3" xfId="0" applyNumberFormat="1" applyFont="1" applyBorder="1" applyAlignment="1">
      <alignment horizontal="right" vertical="center" wrapText="1"/>
    </xf>
    <xf numFmtId="0" fontId="3" fillId="0" borderId="0" xfId="0" applyFont="1" applyAlignment="1">
      <alignment horizontal="left" vertical="center" wrapText="1" indent="1"/>
    </xf>
    <xf numFmtId="165" fontId="3" fillId="2" borderId="0" xfId="0" applyNumberFormat="1" applyFont="1" applyFill="1" applyAlignment="1">
      <alignment horizontal="right" vertical="center" wrapText="1"/>
    </xf>
    <xf numFmtId="165" fontId="3" fillId="0" borderId="0" xfId="0" applyNumberFormat="1" applyFont="1" applyAlignment="1">
      <alignment horizontal="right" vertical="center" wrapText="1"/>
    </xf>
    <xf numFmtId="165" fontId="3" fillId="3" borderId="0" xfId="0" applyNumberFormat="1" applyFont="1" applyFill="1" applyAlignment="1">
      <alignment horizontal="right" vertical="center" wrapText="1"/>
    </xf>
    <xf numFmtId="165" fontId="7" fillId="0" borderId="0" xfId="0" applyNumberFormat="1" applyFont="1" applyAlignment="1">
      <alignment horizontal="right" vertical="center" wrapText="1"/>
    </xf>
    <xf numFmtId="0" fontId="5" fillId="0" borderId="5" xfId="0" applyFont="1" applyBorder="1" applyAlignment="1">
      <alignment horizontal="left" vertical="center" wrapText="1" indent="1"/>
    </xf>
    <xf numFmtId="0" fontId="3" fillId="0" borderId="5" xfId="0" applyFont="1" applyBorder="1" applyAlignment="1">
      <alignment horizontal="right" vertical="center"/>
    </xf>
    <xf numFmtId="165" fontId="5" fillId="2" borderId="5" xfId="0" applyNumberFormat="1" applyFont="1" applyFill="1" applyBorder="1" applyAlignment="1">
      <alignment horizontal="right" vertical="center" wrapText="1"/>
    </xf>
    <xf numFmtId="165" fontId="5" fillId="0" borderId="5" xfId="0" applyNumberFormat="1" applyFont="1" applyBorder="1" applyAlignment="1">
      <alignment horizontal="right" vertical="center" wrapText="1"/>
    </xf>
    <xf numFmtId="165" fontId="5" fillId="3" borderId="5" xfId="0" applyNumberFormat="1" applyFont="1" applyFill="1" applyBorder="1" applyAlignment="1">
      <alignment horizontal="right" vertical="center" wrapText="1"/>
    </xf>
    <xf numFmtId="165" fontId="8" fillId="0" borderId="5" xfId="0" applyNumberFormat="1" applyFont="1" applyBorder="1" applyAlignment="1">
      <alignment horizontal="right" vertical="center" wrapText="1"/>
    </xf>
    <xf numFmtId="165" fontId="4" fillId="0" borderId="0" xfId="0" applyNumberFormat="1" applyFont="1" applyAlignment="1">
      <alignment horizontal="right" vertical="center" wrapText="1"/>
    </xf>
    <xf numFmtId="0" fontId="5" fillId="0" borderId="5" xfId="0" applyFont="1" applyBorder="1" applyAlignment="1">
      <alignment horizontal="right" vertical="center"/>
    </xf>
    <xf numFmtId="0" fontId="3" fillId="0" borderId="6" xfId="0" applyFont="1" applyBorder="1" applyAlignment="1">
      <alignment horizontal="left" vertical="center" wrapText="1" indent="1"/>
    </xf>
    <xf numFmtId="0" fontId="3" fillId="0" borderId="6" xfId="0" applyFont="1" applyBorder="1" applyAlignment="1">
      <alignment horizontal="right" vertical="center"/>
    </xf>
    <xf numFmtId="165" fontId="3" fillId="2" borderId="6" xfId="0" applyNumberFormat="1" applyFont="1" applyFill="1" applyBorder="1" applyAlignment="1">
      <alignment horizontal="right" vertical="center" wrapText="1"/>
    </xf>
    <xf numFmtId="165" fontId="3" fillId="0" borderId="6" xfId="0" applyNumberFormat="1" applyFont="1" applyBorder="1" applyAlignment="1">
      <alignment horizontal="right" vertical="center" wrapText="1"/>
    </xf>
    <xf numFmtId="165" fontId="3" fillId="3" borderId="6" xfId="0" applyNumberFormat="1" applyFont="1" applyFill="1" applyBorder="1" applyAlignment="1">
      <alignment horizontal="right" vertical="center" wrapText="1"/>
    </xf>
    <xf numFmtId="0" fontId="5" fillId="0" borderId="4" xfId="0" applyFont="1" applyBorder="1" applyAlignment="1">
      <alignment horizontal="left" vertical="center" wrapText="1" indent="1"/>
    </xf>
    <xf numFmtId="0" fontId="5" fillId="0" borderId="4" xfId="0" applyFont="1" applyBorder="1" applyAlignment="1">
      <alignment horizontal="right" vertical="center"/>
    </xf>
    <xf numFmtId="165" fontId="5" fillId="2" borderId="4" xfId="0" applyNumberFormat="1" applyFont="1" applyFill="1" applyBorder="1" applyAlignment="1">
      <alignment horizontal="right" vertical="center" wrapText="1"/>
    </xf>
    <xf numFmtId="165" fontId="5" fillId="0" borderId="4" xfId="0" applyNumberFormat="1" applyFont="1" applyBorder="1" applyAlignment="1">
      <alignment horizontal="right" vertical="center" wrapText="1"/>
    </xf>
    <xf numFmtId="165" fontId="5" fillId="3" borderId="4" xfId="0" applyNumberFormat="1" applyFont="1" applyFill="1" applyBorder="1" applyAlignment="1">
      <alignment horizontal="right" vertical="center" wrapText="1"/>
    </xf>
    <xf numFmtId="165" fontId="8" fillId="0" borderId="4" xfId="0" applyNumberFormat="1" applyFont="1" applyBorder="1" applyAlignment="1">
      <alignment horizontal="right" vertical="center" wrapText="1"/>
    </xf>
    <xf numFmtId="0" fontId="5" fillId="0" borderId="1" xfId="0" applyFont="1" applyBorder="1" applyAlignment="1">
      <alignment horizontal="right" vertical="top"/>
    </xf>
    <xf numFmtId="0" fontId="5" fillId="0" borderId="2" xfId="0" applyFont="1" applyBorder="1" applyAlignment="1">
      <alignment vertical="top" wrapText="1"/>
    </xf>
    <xf numFmtId="0" fontId="5" fillId="0" borderId="2" xfId="0" applyFont="1" applyBorder="1" applyAlignment="1">
      <alignment horizontal="right" vertical="top"/>
    </xf>
    <xf numFmtId="0" fontId="5" fillId="2" borderId="2" xfId="0" applyFont="1" applyFill="1" applyBorder="1" applyAlignment="1">
      <alignment horizontal="right" vertical="center" wrapText="1"/>
    </xf>
    <xf numFmtId="0" fontId="5" fillId="0" borderId="2" xfId="0" applyFont="1" applyBorder="1" applyAlignment="1">
      <alignment horizontal="right" vertical="center" wrapText="1"/>
    </xf>
    <xf numFmtId="0" fontId="3" fillId="0" borderId="3" xfId="0" applyFont="1" applyBorder="1" applyAlignment="1">
      <alignment horizontal="left" vertical="center" wrapText="1"/>
    </xf>
    <xf numFmtId="166" fontId="3" fillId="2" borderId="3" xfId="0" applyNumberFormat="1" applyFont="1" applyFill="1" applyBorder="1" applyAlignment="1">
      <alignment horizontal="right" vertical="center" wrapText="1"/>
    </xf>
    <xf numFmtId="166" fontId="3" fillId="0" borderId="3" xfId="0" applyNumberFormat="1" applyFont="1" applyBorder="1" applyAlignment="1">
      <alignment horizontal="right" vertical="center" wrapText="1"/>
    </xf>
    <xf numFmtId="0" fontId="3" fillId="0" borderId="3" xfId="0" applyFont="1" applyBorder="1" applyAlignment="1">
      <alignment horizontal="right"/>
    </xf>
    <xf numFmtId="167" fontId="3" fillId="2" borderId="3" xfId="0" applyNumberFormat="1" applyFont="1" applyFill="1" applyBorder="1" applyAlignment="1">
      <alignment horizontal="right" wrapText="1"/>
    </xf>
    <xf numFmtId="167" fontId="3" fillId="0" borderId="3" xfId="0" applyNumberFormat="1" applyFont="1" applyBorder="1" applyAlignment="1">
      <alignment horizontal="right" wrapText="1"/>
    </xf>
    <xf numFmtId="168" fontId="3" fillId="2" borderId="3" xfId="0" applyNumberFormat="1" applyFont="1" applyFill="1" applyBorder="1" applyAlignment="1">
      <alignment horizontal="right" wrapText="1"/>
    </xf>
    <xf numFmtId="168" fontId="3" fillId="0" borderId="3" xfId="0" applyNumberFormat="1" applyFont="1" applyBorder="1" applyAlignment="1">
      <alignment horizontal="right" wrapText="1"/>
    </xf>
    <xf numFmtId="166" fontId="3" fillId="2" borderId="3" xfId="0" applyNumberFormat="1" applyFont="1" applyFill="1" applyBorder="1" applyAlignment="1">
      <alignment horizontal="right" wrapText="1"/>
    </xf>
    <xf numFmtId="166" fontId="3" fillId="0" borderId="3" xfId="0" applyNumberFormat="1" applyFont="1" applyBorder="1" applyAlignment="1">
      <alignment horizontal="right" wrapText="1"/>
    </xf>
    <xf numFmtId="169" fontId="3" fillId="2" borderId="3" xfId="0" applyNumberFormat="1" applyFont="1" applyFill="1" applyBorder="1" applyAlignment="1">
      <alignment horizontal="right" wrapText="1"/>
    </xf>
    <xf numFmtId="169" fontId="3" fillId="0" borderId="3" xfId="0" applyNumberFormat="1" applyFont="1" applyBorder="1" applyAlignment="1">
      <alignment horizontal="right" wrapText="1"/>
    </xf>
    <xf numFmtId="170" fontId="3" fillId="2" borderId="3" xfId="0" applyNumberFormat="1" applyFont="1" applyFill="1" applyBorder="1" applyAlignment="1">
      <alignment horizontal="right" wrapText="1"/>
    </xf>
    <xf numFmtId="170" fontId="3" fillId="0" borderId="3" xfId="0" applyNumberFormat="1" applyFont="1" applyBorder="1" applyAlignment="1">
      <alignment horizontal="right" wrapText="1"/>
    </xf>
    <xf numFmtId="0" fontId="3" fillId="0" borderId="7" xfId="0" applyFont="1" applyBorder="1" applyAlignment="1">
      <alignment horizontal="left" vertical="center" wrapText="1" indent="1"/>
    </xf>
    <xf numFmtId="0" fontId="3" fillId="0" borderId="7" xfId="0" applyFont="1" applyBorder="1" applyAlignment="1">
      <alignment horizontal="right"/>
    </xf>
    <xf numFmtId="171" fontId="3" fillId="2" borderId="7" xfId="0" applyNumberFormat="1" applyFont="1" applyFill="1" applyBorder="1" applyAlignment="1">
      <alignment horizontal="right" wrapText="1"/>
    </xf>
    <xf numFmtId="171" fontId="3" fillId="0" borderId="7" xfId="0" applyNumberFormat="1" applyFont="1" applyBorder="1" applyAlignment="1">
      <alignment horizontal="right" wrapText="1"/>
    </xf>
    <xf numFmtId="0" fontId="3" fillId="0" borderId="2" xfId="0" applyFont="1" applyBorder="1" applyAlignment="1">
      <alignment vertical="top" wrapText="1"/>
    </xf>
    <xf numFmtId="0" fontId="3" fillId="0" borderId="2" xfId="0" applyFont="1" applyBorder="1" applyAlignment="1">
      <alignment horizontal="right" vertical="top"/>
    </xf>
    <xf numFmtId="172" fontId="3" fillId="2" borderId="3" xfId="0" applyNumberFormat="1" applyFont="1" applyFill="1" applyBorder="1" applyAlignment="1">
      <alignment horizontal="right" wrapText="1"/>
    </xf>
    <xf numFmtId="172" fontId="3" fillId="0" borderId="3" xfId="0" applyNumberFormat="1" applyFont="1" applyBorder="1" applyAlignment="1">
      <alignment horizontal="right" wrapText="1"/>
    </xf>
    <xf numFmtId="170" fontId="3" fillId="2" borderId="7" xfId="0" applyNumberFormat="1" applyFont="1" applyFill="1" applyBorder="1" applyAlignment="1">
      <alignment horizontal="right" wrapText="1"/>
    </xf>
    <xf numFmtId="170" fontId="3" fillId="0" borderId="7" xfId="0" applyNumberFormat="1" applyFont="1" applyBorder="1" applyAlignment="1">
      <alignment horizontal="right" wrapText="1"/>
    </xf>
    <xf numFmtId="0" fontId="3" fillId="0" borderId="0" xfId="0" applyFont="1" applyAlignment="1">
      <alignment horizontal="justify" vertical="center" wrapText="1"/>
    </xf>
  </cellXfs>
  <cellStyles count="2">
    <cellStyle name="Comma" xfId="1" builtinId="3"/>
    <cellStyle name="Normal" xfId="0" builtinId="0"/>
  </cellStyles>
  <dxfs count="0"/>
  <tableStyles count="0" defaultTableStyle="TableStyleMedium2" defaultPivotStyle="PivotStyleLight16"/>
  <colors>
    <mruColors>
      <color rgb="FFEFF9FF"/>
      <color rgb="FFEEEEEE"/>
      <color rgb="FFF0F0F0"/>
      <color rgb="FFEAEAEA"/>
      <color rgb="FFE7F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8D6C7-2FB2-4C48-B355-1410BA26DFC2}">
  <dimension ref="B1:I80"/>
  <sheetViews>
    <sheetView showGridLines="0" tabSelected="1" workbookViewId="0"/>
  </sheetViews>
  <sheetFormatPr defaultColWidth="8.7109375" defaultRowHeight="15" customHeight="1" x14ac:dyDescent="0.25"/>
  <cols>
    <col min="1" max="2" width="2.7109375" style="2" customWidth="1"/>
    <col min="3" max="3" width="49.7109375" style="2" customWidth="1"/>
    <col min="4" max="4" width="6.140625" style="2" bestFit="1" customWidth="1"/>
    <col min="5" max="6" width="17.7109375" style="2" customWidth="1"/>
    <col min="7" max="7" width="2.7109375" style="2" customWidth="1"/>
    <col min="8" max="9" width="17.7109375" style="2" customWidth="1"/>
    <col min="10" max="16384" width="8.7109375" style="2"/>
  </cols>
  <sheetData>
    <row r="1" spans="2:9" ht="15" customHeight="1" x14ac:dyDescent="0.25">
      <c r="B1" s="1"/>
    </row>
    <row r="2" spans="2:9" ht="15" customHeight="1" x14ac:dyDescent="0.25">
      <c r="C2" s="3" t="s">
        <v>0</v>
      </c>
      <c r="D2" s="3"/>
      <c r="G2" s="4"/>
    </row>
    <row r="3" spans="2:9" ht="15" customHeight="1" x14ac:dyDescent="0.25">
      <c r="C3" s="2" t="s">
        <v>1</v>
      </c>
      <c r="G3" s="4"/>
    </row>
    <row r="4" spans="2:9" ht="15" customHeight="1" thickBot="1" x14ac:dyDescent="0.3">
      <c r="G4" s="4"/>
    </row>
    <row r="5" spans="2:9" ht="15" customHeight="1" x14ac:dyDescent="0.25">
      <c r="C5" s="5" t="s">
        <v>2</v>
      </c>
      <c r="D5" s="6"/>
      <c r="E5" s="7" t="s">
        <v>42</v>
      </c>
      <c r="F5" s="8" t="s">
        <v>42</v>
      </c>
      <c r="G5" s="4"/>
    </row>
    <row r="6" spans="2:9" ht="15" customHeight="1" x14ac:dyDescent="0.25">
      <c r="C6" s="9"/>
      <c r="D6" s="10"/>
      <c r="E6" s="11">
        <v>2024</v>
      </c>
      <c r="F6" s="12">
        <v>2023</v>
      </c>
      <c r="G6" s="4"/>
    </row>
    <row r="7" spans="2:9" ht="15" customHeight="1" thickBot="1" x14ac:dyDescent="0.3">
      <c r="C7" s="13"/>
      <c r="D7" s="14" t="s">
        <v>3</v>
      </c>
      <c r="E7" s="15" t="s">
        <v>4</v>
      </c>
      <c r="F7" s="16" t="s">
        <v>4</v>
      </c>
      <c r="G7" s="4"/>
    </row>
    <row r="8" spans="2:9" ht="15" customHeight="1" x14ac:dyDescent="0.25">
      <c r="C8" s="17" t="s">
        <v>5</v>
      </c>
      <c r="D8" s="18"/>
      <c r="E8" s="19">
        <v>3.5</v>
      </c>
      <c r="F8" s="20">
        <v>2.6</v>
      </c>
      <c r="G8" s="4"/>
      <c r="H8" s="4"/>
      <c r="I8" s="4"/>
    </row>
    <row r="9" spans="2:9" ht="15" customHeight="1" thickBot="1" x14ac:dyDescent="0.3">
      <c r="C9" s="17" t="s">
        <v>40</v>
      </c>
      <c r="D9" s="18"/>
      <c r="E9" s="19">
        <v>1.9</v>
      </c>
      <c r="F9" s="20">
        <v>1.6</v>
      </c>
      <c r="G9" s="4"/>
      <c r="H9" s="4"/>
      <c r="I9" s="4"/>
    </row>
    <row r="10" spans="2:9" ht="15" customHeight="1" thickBot="1" x14ac:dyDescent="0.3">
      <c r="C10" s="21" t="s">
        <v>6</v>
      </c>
      <c r="D10" s="22">
        <v>2</v>
      </c>
      <c r="E10" s="23">
        <f>SUM(E8:E9)</f>
        <v>5.4</v>
      </c>
      <c r="F10" s="24">
        <f>SUM(F8:F9)</f>
        <v>4.2</v>
      </c>
      <c r="G10" s="4"/>
    </row>
    <row r="11" spans="2:9" ht="15" customHeight="1" x14ac:dyDescent="0.25">
      <c r="D11" s="25"/>
      <c r="G11" s="4"/>
    </row>
    <row r="12" spans="2:9" ht="15" customHeight="1" thickBot="1" x14ac:dyDescent="0.3">
      <c r="D12" s="25"/>
      <c r="G12" s="4"/>
    </row>
    <row r="13" spans="2:9" ht="15" customHeight="1" x14ac:dyDescent="0.25">
      <c r="C13" s="5" t="s">
        <v>41</v>
      </c>
      <c r="D13" s="6"/>
      <c r="E13" s="7" t="s">
        <v>42</v>
      </c>
      <c r="F13" s="8" t="s">
        <v>42</v>
      </c>
      <c r="G13" s="4"/>
    </row>
    <row r="14" spans="2:9" ht="15" customHeight="1" x14ac:dyDescent="0.25">
      <c r="C14" s="9"/>
      <c r="D14" s="10"/>
      <c r="E14" s="11">
        <v>2024</v>
      </c>
      <c r="F14" s="12">
        <v>2023</v>
      </c>
      <c r="G14" s="4"/>
    </row>
    <row r="15" spans="2:9" ht="15" customHeight="1" thickBot="1" x14ac:dyDescent="0.3">
      <c r="C15" s="13"/>
      <c r="D15" s="14" t="s">
        <v>3</v>
      </c>
      <c r="E15" s="15" t="s">
        <v>4</v>
      </c>
      <c r="F15" s="16" t="s">
        <v>4</v>
      </c>
      <c r="G15" s="4"/>
    </row>
    <row r="16" spans="2:9" ht="15" customHeight="1" x14ac:dyDescent="0.25">
      <c r="C16" s="17" t="s">
        <v>5</v>
      </c>
      <c r="D16" s="18"/>
      <c r="E16" s="19">
        <v>2.6</v>
      </c>
      <c r="F16" s="20">
        <v>2</v>
      </c>
      <c r="G16" s="4"/>
      <c r="H16" s="4"/>
      <c r="I16" s="4"/>
    </row>
    <row r="17" spans="3:9" ht="15" customHeight="1" thickBot="1" x14ac:dyDescent="0.3">
      <c r="C17" s="17" t="s">
        <v>40</v>
      </c>
      <c r="D17" s="18"/>
      <c r="E17" s="19">
        <v>1.4</v>
      </c>
      <c r="F17" s="20">
        <v>1.4</v>
      </c>
      <c r="G17" s="4"/>
      <c r="H17" s="4"/>
      <c r="I17" s="4"/>
    </row>
    <row r="18" spans="3:9" ht="15" customHeight="1" thickBot="1" x14ac:dyDescent="0.3">
      <c r="C18" s="21" t="s">
        <v>6</v>
      </c>
      <c r="D18" s="22">
        <v>3</v>
      </c>
      <c r="E18" s="23">
        <f>SUM(E16:E17)</f>
        <v>4</v>
      </c>
      <c r="F18" s="24">
        <f>SUM(F16:F17)</f>
        <v>3.4</v>
      </c>
      <c r="G18" s="4"/>
    </row>
    <row r="19" spans="3:9" ht="15" customHeight="1" x14ac:dyDescent="0.25">
      <c r="D19" s="25"/>
      <c r="G19" s="4"/>
    </row>
    <row r="20" spans="3:9" ht="15" customHeight="1" thickBot="1" x14ac:dyDescent="0.3">
      <c r="D20" s="25"/>
      <c r="G20" s="4"/>
    </row>
    <row r="21" spans="3:9" ht="15" customHeight="1" x14ac:dyDescent="0.25">
      <c r="C21" s="5" t="s">
        <v>7</v>
      </c>
      <c r="D21" s="6"/>
      <c r="E21" s="7" t="s">
        <v>42</v>
      </c>
      <c r="F21" s="8" t="s">
        <v>42</v>
      </c>
      <c r="G21" s="4"/>
      <c r="H21" s="26" t="s">
        <v>43</v>
      </c>
      <c r="I21" s="8" t="s">
        <v>44</v>
      </c>
    </row>
    <row r="22" spans="3:9" ht="15" customHeight="1" x14ac:dyDescent="0.25">
      <c r="C22" s="9"/>
      <c r="D22" s="10"/>
      <c r="E22" s="11">
        <v>2024</v>
      </c>
      <c r="F22" s="12">
        <v>2023</v>
      </c>
      <c r="G22" s="4"/>
      <c r="H22" s="27">
        <v>2024</v>
      </c>
      <c r="I22" s="12" t="s">
        <v>43</v>
      </c>
    </row>
    <row r="23" spans="3:9" ht="15" customHeight="1" thickBot="1" x14ac:dyDescent="0.3">
      <c r="C23" s="13"/>
      <c r="D23" s="14"/>
      <c r="E23" s="15" t="s">
        <v>8</v>
      </c>
      <c r="F23" s="16" t="s">
        <v>8</v>
      </c>
      <c r="G23" s="4"/>
      <c r="H23" s="28" t="s">
        <v>8</v>
      </c>
      <c r="I23" s="16" t="s">
        <v>8</v>
      </c>
    </row>
    <row r="24" spans="3:9" ht="15" customHeight="1" x14ac:dyDescent="0.25">
      <c r="C24" s="17" t="s">
        <v>9</v>
      </c>
      <c r="D24" s="18">
        <v>4</v>
      </c>
      <c r="E24" s="29">
        <v>66795000</v>
      </c>
      <c r="F24" s="30">
        <v>49163000</v>
      </c>
      <c r="G24" s="4"/>
      <c r="H24" s="31">
        <v>63400000</v>
      </c>
      <c r="I24" s="32">
        <f>E24-H24</f>
        <v>3395000</v>
      </c>
    </row>
    <row r="25" spans="3:9" ht="15" customHeight="1" thickBot="1" x14ac:dyDescent="0.3">
      <c r="C25" s="33" t="s">
        <v>10</v>
      </c>
      <c r="D25" s="25">
        <v>5</v>
      </c>
      <c r="E25" s="34">
        <v>-41072000</v>
      </c>
      <c r="F25" s="35">
        <v>-34250000</v>
      </c>
      <c r="G25" s="4"/>
      <c r="H25" s="36">
        <v>-39800000</v>
      </c>
      <c r="I25" s="37">
        <f t="shared" ref="I25:I28" si="0">E25-H25</f>
        <v>-1272000</v>
      </c>
    </row>
    <row r="26" spans="3:9" ht="15" customHeight="1" x14ac:dyDescent="0.25">
      <c r="C26" s="38" t="s">
        <v>11</v>
      </c>
      <c r="D26" s="39">
        <v>6</v>
      </c>
      <c r="E26" s="40">
        <f>SUM(E24:E25)</f>
        <v>25723000</v>
      </c>
      <c r="F26" s="41">
        <f>SUM(F24:F25)</f>
        <v>14913000</v>
      </c>
      <c r="G26" s="4"/>
      <c r="H26" s="42">
        <f>SUM(H24:H25)</f>
        <v>23600000</v>
      </c>
      <c r="I26" s="43">
        <f t="shared" si="0"/>
        <v>2123000</v>
      </c>
    </row>
    <row r="27" spans="3:9" ht="15" customHeight="1" thickBot="1" x14ac:dyDescent="0.3">
      <c r="C27" s="33" t="s">
        <v>12</v>
      </c>
      <c r="D27" s="25"/>
      <c r="E27" s="34">
        <v>31800000</v>
      </c>
      <c r="F27" s="35">
        <v>30173000</v>
      </c>
      <c r="G27" s="4"/>
      <c r="H27" s="36">
        <v>31800000</v>
      </c>
      <c r="I27" s="44">
        <f t="shared" si="0"/>
        <v>0</v>
      </c>
    </row>
    <row r="28" spans="3:9" ht="15" customHeight="1" x14ac:dyDescent="0.25">
      <c r="C28" s="38" t="s">
        <v>13</v>
      </c>
      <c r="D28" s="45"/>
      <c r="E28" s="40">
        <f>SUM(E26:E27)</f>
        <v>57523000</v>
      </c>
      <c r="F28" s="41">
        <f>SUM(F26:F27)</f>
        <v>45086000</v>
      </c>
      <c r="G28" s="4"/>
      <c r="H28" s="42">
        <f>SUM(H26:H27)</f>
        <v>55400000</v>
      </c>
      <c r="I28" s="43">
        <f t="shared" si="0"/>
        <v>2123000</v>
      </c>
    </row>
    <row r="29" spans="3:9" ht="15" customHeight="1" x14ac:dyDescent="0.25">
      <c r="C29" s="46" t="s">
        <v>14</v>
      </c>
      <c r="D29" s="47"/>
      <c r="E29" s="48">
        <v>-805000</v>
      </c>
      <c r="F29" s="49">
        <v>-1603000</v>
      </c>
      <c r="G29" s="4"/>
      <c r="H29" s="50"/>
      <c r="I29" s="49"/>
    </row>
    <row r="30" spans="3:9" ht="15" customHeight="1" thickBot="1" x14ac:dyDescent="0.3">
      <c r="C30" s="33" t="s">
        <v>15</v>
      </c>
      <c r="D30" s="25"/>
      <c r="E30" s="34">
        <v>-919000</v>
      </c>
      <c r="F30" s="35">
        <v>-914000</v>
      </c>
      <c r="G30" s="4"/>
      <c r="H30" s="36"/>
      <c r="I30" s="35"/>
    </row>
    <row r="31" spans="3:9" ht="15" customHeight="1" x14ac:dyDescent="0.25">
      <c r="C31" s="38" t="s">
        <v>16</v>
      </c>
      <c r="D31" s="45"/>
      <c r="E31" s="40">
        <f>SUM(E28:E30)</f>
        <v>55799000</v>
      </c>
      <c r="F31" s="41">
        <f>SUM(F28:F30)</f>
        <v>42569000</v>
      </c>
      <c r="G31" s="4"/>
      <c r="H31" s="42">
        <v>54400000</v>
      </c>
      <c r="I31" s="43">
        <f>E31-H31</f>
        <v>1399000</v>
      </c>
    </row>
    <row r="32" spans="3:9" ht="15" customHeight="1" thickBot="1" x14ac:dyDescent="0.3">
      <c r="C32" s="33" t="s">
        <v>17</v>
      </c>
      <c r="D32" s="25"/>
      <c r="E32" s="34">
        <v>-6190000</v>
      </c>
      <c r="F32" s="35">
        <v>-2664000</v>
      </c>
      <c r="G32" s="4"/>
      <c r="H32" s="36"/>
      <c r="I32" s="35"/>
    </row>
    <row r="33" spans="3:9" ht="15" customHeight="1" thickBot="1" x14ac:dyDescent="0.3">
      <c r="C33" s="51" t="s">
        <v>18</v>
      </c>
      <c r="D33" s="52"/>
      <c r="E33" s="53">
        <f>SUM(E31:E32)</f>
        <v>49609000</v>
      </c>
      <c r="F33" s="54">
        <f>SUM(F31:F32)</f>
        <v>39905000</v>
      </c>
      <c r="G33" s="4"/>
      <c r="H33" s="55">
        <v>47500000</v>
      </c>
      <c r="I33" s="56">
        <f>E33-H33</f>
        <v>2109000</v>
      </c>
    </row>
    <row r="34" spans="3:9" ht="15" customHeight="1" x14ac:dyDescent="0.25">
      <c r="D34" s="25"/>
      <c r="G34" s="4"/>
      <c r="H34" s="4"/>
      <c r="I34" s="4"/>
    </row>
    <row r="35" spans="3:9" ht="15" customHeight="1" thickBot="1" x14ac:dyDescent="0.3">
      <c r="D35" s="25"/>
      <c r="G35" s="4"/>
      <c r="H35" s="4"/>
      <c r="I35" s="4"/>
    </row>
    <row r="36" spans="3:9" ht="15" customHeight="1" x14ac:dyDescent="0.25">
      <c r="C36" s="5" t="s">
        <v>19</v>
      </c>
      <c r="D36" s="57"/>
      <c r="E36" s="7" t="s">
        <v>42</v>
      </c>
      <c r="F36" s="8" t="s">
        <v>42</v>
      </c>
      <c r="G36" s="4"/>
      <c r="H36" s="4"/>
      <c r="I36" s="4"/>
    </row>
    <row r="37" spans="3:9" ht="15" customHeight="1" thickBot="1" x14ac:dyDescent="0.3">
      <c r="C37" s="58"/>
      <c r="D37" s="59"/>
      <c r="E37" s="60">
        <v>2024</v>
      </c>
      <c r="F37" s="61">
        <v>2023</v>
      </c>
      <c r="G37" s="4"/>
      <c r="H37" s="4"/>
      <c r="I37" s="4"/>
    </row>
    <row r="38" spans="3:9" ht="15" customHeight="1" x14ac:dyDescent="0.25">
      <c r="C38" s="62" t="s">
        <v>20</v>
      </c>
      <c r="D38" s="18"/>
      <c r="E38" s="63"/>
      <c r="F38" s="64"/>
      <c r="G38" s="4"/>
      <c r="H38" s="4"/>
      <c r="I38" s="4"/>
    </row>
    <row r="39" spans="3:9" ht="25.5" x14ac:dyDescent="0.2">
      <c r="C39" s="17" t="s">
        <v>21</v>
      </c>
      <c r="D39" s="65">
        <v>7</v>
      </c>
      <c r="E39" s="66">
        <v>1.5024766828348234E-2</v>
      </c>
      <c r="F39" s="67">
        <v>1.1648346950553562E-2</v>
      </c>
      <c r="G39" s="4"/>
      <c r="H39" s="4"/>
      <c r="I39" s="4"/>
    </row>
    <row r="40" spans="3:9" ht="25.5" x14ac:dyDescent="0.2">
      <c r="C40" s="17" t="s">
        <v>22</v>
      </c>
      <c r="D40" s="65">
        <v>8</v>
      </c>
      <c r="E40" s="68">
        <v>0.16947376300621303</v>
      </c>
      <c r="F40" s="69">
        <v>0.30166995504749505</v>
      </c>
      <c r="G40" s="4"/>
      <c r="H40" s="4"/>
      <c r="I40" s="4"/>
    </row>
    <row r="41" spans="3:9" ht="25.5" x14ac:dyDescent="0.2">
      <c r="C41" s="17" t="s">
        <v>23</v>
      </c>
      <c r="D41" s="65">
        <v>9</v>
      </c>
      <c r="E41" s="68">
        <v>0.38510367542480722</v>
      </c>
      <c r="F41" s="69">
        <v>0.30404979354392531</v>
      </c>
      <c r="G41" s="4"/>
      <c r="H41" s="4"/>
      <c r="I41" s="4"/>
    </row>
    <row r="42" spans="3:9" ht="15" customHeight="1" x14ac:dyDescent="0.2">
      <c r="C42" s="62" t="s">
        <v>24</v>
      </c>
      <c r="D42" s="65"/>
      <c r="E42" s="70"/>
      <c r="F42" s="71"/>
      <c r="G42" s="4"/>
      <c r="H42" s="4"/>
      <c r="I42" s="4"/>
    </row>
    <row r="43" spans="3:9" ht="25.5" x14ac:dyDescent="0.2">
      <c r="C43" s="17" t="s">
        <v>25</v>
      </c>
      <c r="D43" s="65">
        <v>10</v>
      </c>
      <c r="E43" s="72">
        <v>503599000</v>
      </c>
      <c r="F43" s="73">
        <v>532710000</v>
      </c>
      <c r="G43" s="4"/>
      <c r="H43" s="4"/>
      <c r="I43" s="4"/>
    </row>
    <row r="44" spans="3:9" ht="25.5" x14ac:dyDescent="0.2">
      <c r="C44" s="17" t="s">
        <v>26</v>
      </c>
      <c r="D44" s="65">
        <v>11</v>
      </c>
      <c r="E44" s="72">
        <v>330125000</v>
      </c>
      <c r="F44" s="73">
        <v>344275000</v>
      </c>
      <c r="G44" s="4"/>
      <c r="H44" s="4"/>
      <c r="I44" s="4"/>
    </row>
    <row r="45" spans="3:9" ht="25.5" x14ac:dyDescent="0.2">
      <c r="C45" s="17" t="s">
        <v>27</v>
      </c>
      <c r="D45" s="65"/>
      <c r="E45" s="74">
        <v>31789000</v>
      </c>
      <c r="F45" s="75">
        <v>30173000</v>
      </c>
      <c r="G45" s="4"/>
      <c r="H45" s="4"/>
      <c r="I45" s="4"/>
    </row>
    <row r="46" spans="3:9" ht="26.25" thickBot="1" x14ac:dyDescent="0.25">
      <c r="C46" s="76" t="s">
        <v>28</v>
      </c>
      <c r="D46" s="77">
        <v>12</v>
      </c>
      <c r="E46" s="78">
        <v>9.6293828095418407E-2</v>
      </c>
      <c r="F46" s="79">
        <v>8.7642146539830074E-2</v>
      </c>
      <c r="G46" s="4"/>
      <c r="H46" s="4"/>
      <c r="I46" s="4"/>
    </row>
    <row r="47" spans="3:9" ht="15" customHeight="1" x14ac:dyDescent="0.25">
      <c r="D47" s="25"/>
      <c r="G47" s="4"/>
      <c r="H47" s="4"/>
      <c r="I47" s="4"/>
    </row>
    <row r="48" spans="3:9" ht="15" customHeight="1" thickBot="1" x14ac:dyDescent="0.3">
      <c r="D48" s="25"/>
      <c r="G48" s="4"/>
      <c r="H48" s="4"/>
      <c r="I48" s="4"/>
    </row>
    <row r="49" spans="3:8" ht="15" customHeight="1" x14ac:dyDescent="0.25">
      <c r="C49" s="5" t="s">
        <v>29</v>
      </c>
      <c r="D49" s="57"/>
      <c r="E49" s="7" t="s">
        <v>42</v>
      </c>
      <c r="F49" s="8" t="s">
        <v>42</v>
      </c>
    </row>
    <row r="50" spans="3:8" ht="15" customHeight="1" thickBot="1" x14ac:dyDescent="0.3">
      <c r="C50" s="80"/>
      <c r="D50" s="81"/>
      <c r="E50" s="60">
        <v>2024</v>
      </c>
      <c r="F50" s="61">
        <v>2023</v>
      </c>
    </row>
    <row r="51" spans="3:8" ht="25.5" x14ac:dyDescent="0.2">
      <c r="C51" s="17" t="s">
        <v>30</v>
      </c>
      <c r="D51" s="65"/>
      <c r="E51" s="72">
        <v>579356000</v>
      </c>
      <c r="F51" s="73">
        <v>582246000</v>
      </c>
    </row>
    <row r="52" spans="3:8" ht="25.5" x14ac:dyDescent="0.2">
      <c r="C52" s="17" t="s">
        <v>31</v>
      </c>
      <c r="D52" s="65"/>
      <c r="E52" s="82">
        <v>949.9610902852952</v>
      </c>
      <c r="F52" s="83">
        <v>906.78968129951033</v>
      </c>
    </row>
    <row r="53" spans="3:8" ht="25.5" x14ac:dyDescent="0.2">
      <c r="C53" s="17" t="s">
        <v>32</v>
      </c>
      <c r="D53" s="65"/>
      <c r="E53" s="72">
        <v>352256000</v>
      </c>
      <c r="F53" s="73">
        <v>354506000</v>
      </c>
    </row>
    <row r="54" spans="3:8" ht="25.5" x14ac:dyDescent="0.2">
      <c r="C54" s="17" t="s">
        <v>33</v>
      </c>
      <c r="D54" s="65"/>
      <c r="E54" s="82">
        <v>577.58872579128717</v>
      </c>
      <c r="F54" s="83">
        <v>553</v>
      </c>
    </row>
    <row r="55" spans="3:8" ht="26.25" thickBot="1" x14ac:dyDescent="0.25">
      <c r="C55" s="76" t="s">
        <v>34</v>
      </c>
      <c r="D55" s="77"/>
      <c r="E55" s="84">
        <v>33043000</v>
      </c>
      <c r="F55" s="85">
        <v>32095000</v>
      </c>
    </row>
    <row r="56" spans="3:8" ht="15" customHeight="1" x14ac:dyDescent="0.25">
      <c r="D56" s="25"/>
    </row>
    <row r="57" spans="3:8" ht="15" customHeight="1" x14ac:dyDescent="0.25">
      <c r="D57" s="25"/>
    </row>
    <row r="58" spans="3:8" ht="12.75" x14ac:dyDescent="0.25">
      <c r="C58" s="86" t="s">
        <v>35</v>
      </c>
      <c r="D58" s="86"/>
      <c r="E58" s="86"/>
      <c r="F58" s="86"/>
      <c r="G58" s="86"/>
      <c r="H58" s="86"/>
    </row>
    <row r="59" spans="3:8" ht="12.75" x14ac:dyDescent="0.25">
      <c r="C59" s="86"/>
      <c r="D59" s="86"/>
      <c r="E59" s="86"/>
      <c r="F59" s="86"/>
      <c r="G59" s="86"/>
      <c r="H59" s="86"/>
    </row>
    <row r="60" spans="3:8" ht="12.75" x14ac:dyDescent="0.25">
      <c r="C60" s="86"/>
      <c r="D60" s="86"/>
      <c r="E60" s="86"/>
      <c r="F60" s="86"/>
      <c r="G60" s="86"/>
      <c r="H60" s="86"/>
    </row>
    <row r="61" spans="3:8" ht="12.75" x14ac:dyDescent="0.25">
      <c r="C61" s="86"/>
      <c r="D61" s="86"/>
      <c r="E61" s="86"/>
      <c r="F61" s="86"/>
      <c r="G61" s="86"/>
      <c r="H61" s="86"/>
    </row>
    <row r="62" spans="3:8" ht="12.75" x14ac:dyDescent="0.25">
      <c r="C62" s="86" t="s">
        <v>36</v>
      </c>
      <c r="D62" s="86"/>
      <c r="E62" s="86"/>
      <c r="F62" s="86"/>
      <c r="G62" s="86"/>
      <c r="H62" s="86"/>
    </row>
    <row r="63" spans="3:8" ht="12.75" x14ac:dyDescent="0.25">
      <c r="C63" s="86"/>
      <c r="D63" s="86"/>
      <c r="E63" s="86"/>
      <c r="F63" s="86"/>
      <c r="G63" s="86"/>
      <c r="H63" s="86"/>
    </row>
    <row r="64" spans="3:8" ht="12.75" x14ac:dyDescent="0.25">
      <c r="C64" s="86"/>
      <c r="D64" s="86"/>
      <c r="E64" s="86"/>
      <c r="F64" s="86"/>
      <c r="G64" s="86"/>
      <c r="H64" s="86"/>
    </row>
    <row r="65" spans="3:8" ht="12.75" x14ac:dyDescent="0.25">
      <c r="C65" s="86" t="s">
        <v>45</v>
      </c>
      <c r="D65" s="86"/>
      <c r="E65" s="86"/>
      <c r="F65" s="86"/>
      <c r="G65" s="86"/>
      <c r="H65" s="86"/>
    </row>
    <row r="66" spans="3:8" ht="12.75" x14ac:dyDescent="0.25">
      <c r="C66" s="86"/>
      <c r="D66" s="86"/>
      <c r="E66" s="86"/>
      <c r="F66" s="86"/>
      <c r="G66" s="86"/>
      <c r="H66" s="86"/>
    </row>
    <row r="67" spans="3:8" ht="12.75" x14ac:dyDescent="0.25">
      <c r="C67" s="86" t="s">
        <v>37</v>
      </c>
      <c r="D67" s="86"/>
      <c r="E67" s="86"/>
      <c r="F67" s="86"/>
      <c r="G67" s="86"/>
      <c r="H67" s="86"/>
    </row>
    <row r="68" spans="3:8" ht="12.75" x14ac:dyDescent="0.25">
      <c r="C68" s="86" t="s">
        <v>38</v>
      </c>
      <c r="D68" s="86"/>
      <c r="E68" s="86"/>
      <c r="F68" s="86"/>
      <c r="G68" s="86"/>
      <c r="H68" s="86"/>
    </row>
    <row r="69" spans="3:8" ht="12.75" x14ac:dyDescent="0.25">
      <c r="C69" s="86"/>
      <c r="D69" s="86"/>
      <c r="E69" s="86"/>
      <c r="F69" s="86"/>
      <c r="G69" s="86"/>
      <c r="H69" s="86"/>
    </row>
    <row r="70" spans="3:8" ht="12.75" x14ac:dyDescent="0.25">
      <c r="C70" s="86"/>
      <c r="D70" s="86"/>
      <c r="E70" s="86"/>
      <c r="F70" s="86"/>
      <c r="G70" s="86"/>
      <c r="H70" s="86"/>
    </row>
    <row r="71" spans="3:8" ht="12.75" x14ac:dyDescent="0.25">
      <c r="C71" s="86" t="s">
        <v>39</v>
      </c>
      <c r="D71" s="86"/>
      <c r="E71" s="86"/>
      <c r="F71" s="86"/>
      <c r="G71" s="86"/>
      <c r="H71" s="86"/>
    </row>
    <row r="72" spans="3:8" ht="12.75" x14ac:dyDescent="0.25">
      <c r="C72" s="86" t="s">
        <v>51</v>
      </c>
      <c r="D72" s="86"/>
      <c r="E72" s="86"/>
      <c r="F72" s="86"/>
      <c r="G72" s="86"/>
      <c r="H72" s="86"/>
    </row>
    <row r="73" spans="3:8" ht="12.75" x14ac:dyDescent="0.25">
      <c r="C73" s="86"/>
      <c r="D73" s="86"/>
      <c r="E73" s="86"/>
      <c r="F73" s="86"/>
      <c r="G73" s="86"/>
      <c r="H73" s="86"/>
    </row>
    <row r="74" spans="3:8" ht="12.75" x14ac:dyDescent="0.25">
      <c r="C74" s="86" t="s">
        <v>50</v>
      </c>
      <c r="D74" s="86"/>
      <c r="E74" s="86"/>
      <c r="F74" s="86"/>
      <c r="G74" s="86"/>
      <c r="H74" s="86"/>
    </row>
    <row r="75" spans="3:8" ht="12.75" x14ac:dyDescent="0.25">
      <c r="C75" s="86"/>
      <c r="D75" s="86"/>
      <c r="E75" s="86"/>
      <c r="F75" s="86"/>
      <c r="G75" s="86"/>
      <c r="H75" s="86"/>
    </row>
    <row r="76" spans="3:8" ht="12.75" x14ac:dyDescent="0.25">
      <c r="C76" s="86" t="s">
        <v>49</v>
      </c>
      <c r="D76" s="86"/>
      <c r="E76" s="86"/>
      <c r="F76" s="86"/>
      <c r="G76" s="86"/>
      <c r="H76" s="86"/>
    </row>
    <row r="77" spans="3:8" ht="12.75" x14ac:dyDescent="0.25">
      <c r="C77" s="86"/>
      <c r="D77" s="86"/>
      <c r="E77" s="86"/>
      <c r="F77" s="86"/>
      <c r="G77" s="86"/>
      <c r="H77" s="86"/>
    </row>
    <row r="78" spans="3:8" ht="12.75" x14ac:dyDescent="0.25">
      <c r="C78" s="86" t="s">
        <v>48</v>
      </c>
      <c r="D78" s="86"/>
      <c r="E78" s="86"/>
      <c r="F78" s="86"/>
      <c r="G78" s="86"/>
      <c r="H78" s="86"/>
    </row>
    <row r="79" spans="3:8" ht="12.75" x14ac:dyDescent="0.25">
      <c r="C79" s="86" t="s">
        <v>47</v>
      </c>
      <c r="D79" s="86"/>
      <c r="E79" s="86"/>
      <c r="F79" s="86"/>
      <c r="G79" s="86"/>
      <c r="H79" s="86"/>
    </row>
    <row r="80" spans="3:8" ht="12.75" x14ac:dyDescent="0.25">
      <c r="C80" s="86" t="s">
        <v>46</v>
      </c>
      <c r="D80" s="86"/>
      <c r="E80" s="86"/>
      <c r="F80" s="86"/>
      <c r="G80" s="86"/>
      <c r="H80" s="86"/>
    </row>
  </sheetData>
  <mergeCells count="12">
    <mergeCell ref="C80:H80"/>
    <mergeCell ref="C58:H61"/>
    <mergeCell ref="C62:H64"/>
    <mergeCell ref="C65:H66"/>
    <mergeCell ref="C67:H67"/>
    <mergeCell ref="C68:H70"/>
    <mergeCell ref="C71:H71"/>
    <mergeCell ref="C72:H73"/>
    <mergeCell ref="C74:H75"/>
    <mergeCell ref="C78:H78"/>
    <mergeCell ref="C79:H79"/>
    <mergeCell ref="C76:H77"/>
  </mergeCells>
  <pageMargins left="0.7" right="0.7" top="0.75" bottom="0.75" header="0.3" footer="0.3"/>
  <pageSetup paperSize="11" scale="4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DataPack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Valentine</dc:creator>
  <cp:lastModifiedBy>Paul Valentine</cp:lastModifiedBy>
  <dcterms:created xsi:type="dcterms:W3CDTF">2025-03-24T18:33:52Z</dcterms:created>
  <dcterms:modified xsi:type="dcterms:W3CDTF">2025-06-10T14:57:30Z</dcterms:modified>
</cp:coreProperties>
</file>